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<sst xmlns="http://schemas.openxmlformats.org/spreadsheetml/2006/main" count="37" uniqueCount="27">
  <si>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附件：</t>
  </si>
  <si>
    <t>重庆市万州区熊家镇人民政府2024年公开招聘村本土人才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</si>
  <si>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</si>
  <si>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</si>
  <si>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</si>
  <si>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</si>
  <si>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</si>
  <si>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</si>
  <si>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 xml:space="preserve"> 笔试综合折算成绩（50%）</t>
  </si>
  <si>
    <t>面试成绩</t>
  </si>
  <si>
    <t>面试折算成绩（50%）</t>
  </si>
  <si>
    <t>总成绩</t>
  </si>
  <si>
    <t>是否进入体检</t>
  </si>
  <si>
    <t>袁芳</t>
  </si>
  <si>
    <t>是</t>
  </si>
  <si>
    <t>吴莎</t>
  </si>
  <si>
    <t>黄志鸿</t>
  </si>
  <si>
    <t>孙玉莲</t>
  </si>
  <si>
    <t>乔宇</t>
  </si>
  <si>
    <t>否</t>
  </si>
  <si>
    <t>罗苏桔</t>
  </si>
  <si>
    <t>罗莉</t>
  </si>
  <si>
    <t>陈庆</t>
  </si>
  <si>
    <t>刘祖君</t>
  </si>
  <si>
    <t>彭琴</t>
  </si>
  <si>
    <t>瞿明瑶</t>
  </si>
  <si>
    <t>詹金瑞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</si>
</sst>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C7" sqref="C7"/>
    </sheetView>
  </sheetViews>
  <sheetFormatPr defaultColWidth="9" defaultRowHeight="25" customHeight="1"/>
  <cols>
    <col min="1" max="1" width="11.75" style="3" customWidth="1"/>
    <col min="2" max="2" width="12" style="3" customWidth="1"/>
    <col min="3" max="3" width="10.875" style="3" customWidth="1"/>
    <col min="4" max="4" width="9.875" customWidth="1"/>
    <col min="5" max="5" width="8.375" customWidth="1"/>
    <col min="6" max="6" width="8.75" customWidth="1"/>
    <col min="7" max="7" width="12.5" customWidth="1"/>
    <col min="8" max="8" width="9.375" customWidth="1"/>
    <col min="9" max="9" width="9.5" style="3" customWidth="1"/>
    <col min="10" max="10" width="11.375" style="4" customWidth="1"/>
    <col min="11" max="11" width="9" style="5"/>
  </cols>
  <sheetData>
    <row r="1" customHeight="1" spans="1:1">
      <c r="A1" s="3" t="s">
        <v>0</v>
      </c>
    </row>
    <row r="2" s="1" customFormat="1" ht="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customHeight="1" spans="1:11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customHeight="1" spans="1:11">
      <c r="A4" s="11">
        <v>24000200002</v>
      </c>
      <c r="B4" s="10" t="str">
        <f>VLOOKUP(A4,[1]Sheet1!$B:$I,8,0)</f>
        <v>村本土人才</v>
      </c>
      <c r="C4" s="10" t="s">
        <v>13</v>
      </c>
      <c r="D4" s="7">
        <v>64</v>
      </c>
      <c r="E4" s="7">
        <v>2</v>
      </c>
      <c r="F4" s="7">
        <v>66</v>
      </c>
      <c r="G4" s="7"/>
      <c r="H4" s="10">
        <v>79.03</v>
      </c>
      <c r="I4" s="7"/>
      <c r="J4" s="7">
        <f t="shared" ref="J4:J17" si="0">F4+H4</f>
        <v>145.03</v>
      </c>
      <c r="K4" s="10" t="s">
        <v>14</v>
      </c>
    </row>
    <row r="5" s="2" customFormat="1" customHeight="1" spans="1:11">
      <c r="A5" s="11">
        <v>24000200009</v>
      </c>
      <c r="B5" s="10" t="str">
        <f>VLOOKUP(A5,[1]Sheet1!$B:$I,8,0)</f>
        <v>村本土人才</v>
      </c>
      <c r="C5" s="10" t="s">
        <v>15</v>
      </c>
      <c r="D5" s="7">
        <v>61</v>
      </c>
      <c r="E5" s="7"/>
      <c r="F5" s="7">
        <v>61</v>
      </c>
      <c r="G5" s="7"/>
      <c r="H5" s="10">
        <v>82.18</v>
      </c>
      <c r="I5" s="7"/>
      <c r="J5" s="7">
        <f t="shared" si="0"/>
        <v>143.18</v>
      </c>
      <c r="K5" s="10" t="s">
        <v>14</v>
      </c>
    </row>
    <row r="6" s="2" customFormat="1" customHeight="1" spans="1:11">
      <c r="A6" s="11">
        <v>24000200003</v>
      </c>
      <c r="B6" s="10" t="str">
        <f>VLOOKUP(A6,[1]Sheet1!$B:$I,8,0)</f>
        <v>村本土人才</v>
      </c>
      <c r="C6" s="10" t="s">
        <v>16</v>
      </c>
      <c r="D6" s="7">
        <v>62</v>
      </c>
      <c r="E6" s="7"/>
      <c r="F6" s="7">
        <v>62</v>
      </c>
      <c r="G6" s="7"/>
      <c r="H6" s="12">
        <v>80.1</v>
      </c>
      <c r="I6" s="7"/>
      <c r="J6" s="7">
        <f t="shared" si="0"/>
        <v>142.1</v>
      </c>
      <c r="K6" s="10" t="s">
        <v>14</v>
      </c>
    </row>
    <row r="7" s="2" customFormat="1" customHeight="1" spans="1:11">
      <c r="A7" s="11">
        <v>24000200013</v>
      </c>
      <c r="B7" s="7" t="str">
        <f>VLOOKUP(A7,[1]Sheet1!$B:$I,8,0)</f>
        <v>村本土人才</v>
      </c>
      <c r="C7" s="10" t="s">
        <v>17</v>
      </c>
      <c r="D7" s="7">
        <v>70</v>
      </c>
      <c r="E7" s="7"/>
      <c r="F7" s="7">
        <v>70</v>
      </c>
      <c r="G7" s="7"/>
      <c r="H7" s="10">
        <v>71.47</v>
      </c>
      <c r="I7" s="7"/>
      <c r="J7" s="7">
        <f t="shared" si="0"/>
        <v>141.47</v>
      </c>
      <c r="K7" s="10" t="s">
        <v>14</v>
      </c>
    </row>
    <row r="8" s="2" customFormat="1" customHeight="1" spans="1:11">
      <c r="A8" s="11">
        <v>24000200016</v>
      </c>
      <c r="B8" s="7" t="str">
        <f>VLOOKUP(A8,[1]Sheet1!$B:$I,8,0)</f>
        <v>村本土人才</v>
      </c>
      <c r="C8" s="10" t="s">
        <v>18</v>
      </c>
      <c r="D8" s="7">
        <v>67</v>
      </c>
      <c r="E8" s="7"/>
      <c r="F8" s="7">
        <v>67</v>
      </c>
      <c r="G8" s="7"/>
      <c r="H8" s="10">
        <v>74.35</v>
      </c>
      <c r="I8" s="7"/>
      <c r="J8" s="7">
        <f t="shared" si="0"/>
        <v>141.35</v>
      </c>
      <c r="K8" s="10" t="s">
        <v>19</v>
      </c>
    </row>
    <row r="9" s="2" customFormat="1" customHeight="1" spans="1:11">
      <c r="A9" s="11">
        <v>24000200001</v>
      </c>
      <c r="B9" s="10" t="str">
        <f>VLOOKUP(A9,[1]Sheet1!$B:$I,8,0)</f>
        <v>村本土人才</v>
      </c>
      <c r="C9" s="10" t="s">
        <v>20</v>
      </c>
      <c r="D9" s="7">
        <v>61</v>
      </c>
      <c r="E9" s="7"/>
      <c r="F9" s="7">
        <v>61</v>
      </c>
      <c r="G9" s="7"/>
      <c r="H9" s="12">
        <v>78.9</v>
      </c>
      <c r="I9" s="7"/>
      <c r="J9" s="7">
        <f t="shared" si="0"/>
        <v>139.9</v>
      </c>
      <c r="K9" s="10" t="s">
        <v>19</v>
      </c>
    </row>
    <row r="10" s="2" customFormat="1" customHeight="1" spans="1:11">
      <c r="A10" s="11">
        <v>24000200012</v>
      </c>
      <c r="B10" s="7" t="str">
        <f>VLOOKUP(A10,[1]Sheet1!$B:$I,8,0)</f>
        <v>村本土人才</v>
      </c>
      <c r="C10" s="7" t="s">
        <v>21</v>
      </c>
      <c r="D10" s="7">
        <v>63</v>
      </c>
      <c r="E10" s="7"/>
      <c r="F10" s="7">
        <v>63</v>
      </c>
      <c r="G10" s="7"/>
      <c r="H10" s="10">
        <v>73.71</v>
      </c>
      <c r="I10" s="7"/>
      <c r="J10" s="7">
        <f t="shared" si="0"/>
        <v>136.71</v>
      </c>
      <c r="K10" s="10" t="s">
        <v>19</v>
      </c>
    </row>
    <row r="11" s="2" customFormat="1" customHeight="1" spans="1:11">
      <c r="A11" s="11">
        <v>24000200011</v>
      </c>
      <c r="B11" s="7" t="str">
        <f>VLOOKUP(A11,[1]Sheet1!$B:$I,8,0)</f>
        <v>村本土人才</v>
      </c>
      <c r="C11" s="7" t="s">
        <v>22</v>
      </c>
      <c r="D11" s="7">
        <v>62</v>
      </c>
      <c r="E11" s="7">
        <v>2</v>
      </c>
      <c r="F11" s="7">
        <v>64</v>
      </c>
      <c r="G11" s="7"/>
      <c r="H11" s="10">
        <v>71.85</v>
      </c>
      <c r="I11" s="7"/>
      <c r="J11" s="7">
        <f t="shared" si="0"/>
        <v>135.85</v>
      </c>
      <c r="K11" s="10" t="s">
        <v>19</v>
      </c>
    </row>
    <row r="12" s="2" customFormat="1" customHeight="1" spans="1:11">
      <c r="A12" s="11">
        <v>24000200008</v>
      </c>
      <c r="B12" s="10" t="str">
        <f>VLOOKUP(A12,[1]Sheet1!$B:$I,8,0)</f>
        <v>村本土人才</v>
      </c>
      <c r="C12" s="10" t="s">
        <v>23</v>
      </c>
      <c r="D12" s="7">
        <v>62</v>
      </c>
      <c r="E12" s="7"/>
      <c r="F12" s="7">
        <v>62</v>
      </c>
      <c r="G12" s="7"/>
      <c r="H12" s="10">
        <v>72.67</v>
      </c>
      <c r="I12" s="7"/>
      <c r="J12" s="7">
        <f t="shared" si="0"/>
        <v>134.67</v>
      </c>
      <c r="K12" s="10" t="s">
        <v>19</v>
      </c>
    </row>
    <row r="13" s="2" customFormat="1" customHeight="1" spans="1:11">
      <c r="A13" s="11">
        <v>24000200010</v>
      </c>
      <c r="B13" s="7" t="str">
        <f>VLOOKUP(A13,[1]Sheet1!$B:$I,8,0)</f>
        <v>村本土人才</v>
      </c>
      <c r="C13" s="7" t="s">
        <v>24</v>
      </c>
      <c r="D13" s="7">
        <v>61</v>
      </c>
      <c r="E13" s="7"/>
      <c r="F13" s="7">
        <v>61</v>
      </c>
      <c r="G13" s="7"/>
      <c r="H13" s="10">
        <v>73.22</v>
      </c>
      <c r="I13" s="7"/>
      <c r="J13" s="7">
        <f t="shared" si="0"/>
        <v>134.22</v>
      </c>
      <c r="K13" s="10" t="s">
        <v>19</v>
      </c>
    </row>
    <row r="14" s="2" customFormat="1" customHeight="1" spans="1:11">
      <c r="A14" s="11">
        <v>24000200007</v>
      </c>
      <c r="B14" s="7" t="str">
        <f>VLOOKUP(A14,[1]Sheet1!$B:$I,8,0)</f>
        <v>村本土人才</v>
      </c>
      <c r="C14" s="7" t="s">
        <v>25</v>
      </c>
      <c r="D14" s="7">
        <v>63</v>
      </c>
      <c r="E14" s="7"/>
      <c r="F14" s="7">
        <v>63</v>
      </c>
      <c r="G14" s="7"/>
      <c r="H14" s="10">
        <v>70.51</v>
      </c>
      <c r="I14" s="7"/>
      <c r="J14" s="7">
        <f t="shared" si="0"/>
        <v>133.51</v>
      </c>
      <c r="K14" s="10" t="s">
        <v>19</v>
      </c>
    </row>
    <row r="15" s="2" customFormat="1" customHeight="1" spans="1:11">
      <c r="A15" s="11">
        <v>24000200015</v>
      </c>
      <c r="B15" s="7" t="str">
        <f>VLOOKUP(A15,[1]Sheet1!$B:$I,8,0)</f>
        <v>村本土人才</v>
      </c>
      <c r="C15" s="7" t="s">
        <v>26</v>
      </c>
      <c r="D15" s="7">
        <v>61</v>
      </c>
      <c r="E15" s="7"/>
      <c r="F15" s="7">
        <v>61</v>
      </c>
      <c r="G15" s="7"/>
      <c r="H15" s="10">
        <v>71.47</v>
      </c>
      <c r="I15" s="7"/>
      <c r="J15" s="7">
        <f t="shared" si="0"/>
        <v>132.47</v>
      </c>
      <c r="K15" s="10" t="s">
        <v>19</v>
      </c>
    </row>
  </sheetData>
  <autoFilter ref="A3:I15">
    <sortState ref="A3:I15">
      <sortCondition ref="B3:B23"/>
      <sortCondition ref="C3:C23"/>
      <sortCondition ref="I3:I23" descending="1"/>
    </sortState>
    <extLst/>
  </autoFilter>
  <sortState ref="A3:K32">
    <sortCondition ref="B3:B32"/>
    <sortCondition ref="J3:J32" descending="1"/>
  </sortState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32DB8BC1B4FA445096CB343C1DC4DBEF_13</vt:lpwstr>
  </property>
  <property fmtid="{D5CDD505-2E9C-101B-9397-08002B2CF9AE}" pid="3" name="KSOProductBuildVer">
    <vt:lpwstr>2052-12.1.0.16120</vt:lpwstr>
  </property>
</Properties>
</file>